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aveExternalLinkValues="0"/>
  <mc:AlternateContent xmlns:mc="http://schemas.openxmlformats.org/markup-compatibility/2006">
    <mc:Choice Requires="x15">
      <x15ac:absPath xmlns:x15ac="http://schemas.microsoft.com/office/spreadsheetml/2010/11/ac" url="C:\Users\GolovastovAV\Desktop\ПОЖАРКА_20.12.2025\"/>
    </mc:Choice>
  </mc:AlternateContent>
  <xr:revisionPtr revIDLastSave="0" documentId="8_{3365A763-80E1-41A4-9421-F188617FA75F}" xr6:coauthVersionLast="45" xr6:coauthVersionMax="45" xr10:uidLastSave="{00000000-0000-0000-0000-000000000000}"/>
  <bookViews>
    <workbookView xWindow="-28036" yWindow="-3415" windowWidth="28145" windowHeight="15219" tabRatio="905" xr2:uid="{00000000-000D-0000-FFFF-FFFF00000000}"/>
  </bookViews>
  <sheets>
    <sheet name="СРС" sheetId="1" r:id="rId1"/>
  </sheets>
  <calcPr calcId="191029" iterate="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7" i="1" l="1"/>
  <c r="D7" i="1" s="1"/>
  <c r="C8" i="1"/>
  <c r="C34" i="1"/>
  <c r="D34" i="1" s="1"/>
  <c r="D8" i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6" i="1"/>
  <c r="D6" i="1" s="1"/>
  <c r="E35" i="1"/>
</calcChain>
</file>

<file path=xl/sharedStrings.xml><?xml version="1.0" encoding="utf-8"?>
<sst xmlns="http://schemas.openxmlformats.org/spreadsheetml/2006/main" count="69" uniqueCount="68">
  <si>
    <t>Наименование услуг</t>
  </si>
  <si>
    <t>[должность,подпись(инициалы,фамилия)]</t>
  </si>
  <si>
    <t>Сводный расчет стоимости</t>
  </si>
  <si>
    <t xml:space="preserve"> Стоимость без НДС, руб. </t>
  </si>
  <si>
    <t xml:space="preserve">№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</si>
  <si>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</si>
  <si>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</si>
  <si>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</si>
  <si>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</si>
  <si>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</si>
  <si>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</si>
  <si>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</si>
  <si>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</si>
  <si>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</si>
  <si>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</si>
  <si>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</si>
  <si>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</si>
  <si>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</si>
  <si>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</si>
  <si>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</si>
  <si>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</si>
  <si>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</si>
  <si>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</si>
  <si>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</si>
  <si>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</si>
  <si>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</si>
  <si>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</si>
  <si>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</si>
  <si>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</si>
  <si>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</si>
  <si>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</si>
  <si>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Всего с НДС</t>
  </si>
  <si>
    <t>Оказание услуг по эксплуатации и техническому обслуживанию систем противопожарной защиты Кинопарка</t>
  </si>
  <si>
    <t>Срок оказания услуг: с 01.01.2026 по 31.01.2027 включительно</t>
  </si>
  <si>
    <t>1</t>
  </si>
  <si>
    <t>28</t>
  </si>
  <si>
    <t>29</t>
  </si>
  <si>
    <t>ТО систем АПС, СОУЭ  по адресу: г. Москва пос. Краснопахорское, квартал 107, строение 7.2.4</t>
  </si>
  <si>
    <t>НДС 22%</t>
  </si>
  <si>
    <t xml:space="preserve">ТО систем АПС, СОУЭ  по адресу: г. Москва пос. Краснопахорское, квартал 107, строение 7.2.3   </t>
  </si>
  <si>
    <t xml:space="preserve">ТО систем АПС, СОУЭ  по адресу: г. Москва пос. Краснопахорское, квартал 107, строение 7.2.3              </t>
  </si>
  <si>
    <t xml:space="preserve">ТО систем АПС, СОУЭ  по адресу: г. Москва пос. Краснопахорское, квартал 107, строение 7.2.1    </t>
  </si>
  <si>
    <t xml:space="preserve">ТО системы "Стрелец-мониторинг"                 </t>
  </si>
  <si>
    <t xml:space="preserve">ТО систем АПС, СОУЭ, АУВПТ по адресу: г. Москва пос. Краснопахорское, квартал 107, Склад 1    </t>
  </si>
  <si>
    <t xml:space="preserve">ТО системы АПС по адресу: г. Москва пос. Краснопахорское, квартал 107, "Резиденция Деда Мороза"           </t>
  </si>
  <si>
    <t>ТО системы АПС по адресу: г. Москва пос. Краснопахорское, квартал 107, Паркинг</t>
  </si>
  <si>
    <t xml:space="preserve">ТО системы АПС по адресу: г. Москва пос. Краснопахорское, квартал 107, "Павильон 20М"   </t>
  </si>
  <si>
    <t xml:space="preserve">ТО системы АПС по адресу: г. Москва пос. Краснопахорское, квартал 107, "Зимний павильон" </t>
  </si>
  <si>
    <t>ТО системы АПС по адресу: г. Москва пос. Краснопахорское, квартал 107, "Гостиничный комплекс"</t>
  </si>
  <si>
    <t>ТО систем ДУ, АПС, СОУЭ, АУВПТ по адресу:                                                                                                                                          г.Москва пос. Краснопахорское, квартал 107, "Выставочный павильон"</t>
  </si>
  <si>
    <t xml:space="preserve">ТО системы АПС по адресу: г. Москва пос. Краснопахорское, квартал 107, "Фестивальная площадка"           </t>
  </si>
  <si>
    <t xml:space="preserve">ТО системы АПС по адресу: г. Москва пос. Краснопахорское, квартал 107, КПП  </t>
  </si>
  <si>
    <t xml:space="preserve">ТО системы АПС по адресу: г. Москва пос. Краснопахорское, квартал 107, Пост охраны и хранения корма  </t>
  </si>
  <si>
    <t xml:space="preserve">ТО систем АПС, СОУЭ по адресу: г. Москва пос. Краснопахорское, квартал 107, "Соборная площадь"  </t>
  </si>
  <si>
    <t xml:space="preserve">ТО систем АПС, СОУЭ по адресу: г. Москва пос. Краснопахорское, квартал 107,строение 7.3    </t>
  </si>
  <si>
    <t>ТО систем АПС, СОУЭ, АУВПТ, АУГПТ по адресу:                                                                                                                           г. Москва пос. Краснопахорское, квартал 107,строение 7.1, "Культурный центр"</t>
  </si>
  <si>
    <t>ТО систем АПС, СОУЭ, АУВПТ, АУГПТ, автоматической установки пожаротушения по адресу: г. Москва пос. Краснопахорское, квартал 107,строение 6.6, "Аэропорт"</t>
  </si>
  <si>
    <t>ТО систем АПС, СОУЭ, АУВПТ, АУГПТ, автоматической установки пожаротушения по адресу: г. Москва пос. Краснопахорское, квартал 107,строение 6.5 "Железнодорожная станция"</t>
  </si>
  <si>
    <t xml:space="preserve">ТО систем АПС, СОУЭ, АУВПТ по адресу:                                                                                                                                                  г. Москва пос. Краснопахорское, квартал 107, строение 6.4, Административно-бытовой корпус   </t>
  </si>
  <si>
    <t>ТО систем АПС, СОУЭ, противопожарной автоматизации инженерных систем по адресу:                                                            г. Москва пос. Краснопахорское, квартал 107,строение 6.2</t>
  </si>
  <si>
    <t xml:space="preserve">ТО систем АПС, СОУЭ, АУВПТ по адресу: г. Москва пос. Краснопахорское, квартал 107, строение 5.1, Склад   </t>
  </si>
  <si>
    <t xml:space="preserve">ТО систем АПС, СОУЭ, АУВПТ по адресу: г. Москва пос. Краснопахорское, квартал 107, строение 1.5, Склад   </t>
  </si>
  <si>
    <t xml:space="preserve">ТО систем АПС, СОУЭ по адресу: г. Москва пос. Краснопахорское, квартал 107, строение 1.4, Котельная     </t>
  </si>
  <si>
    <t xml:space="preserve">ТО систем АПС, СОУЭ, АУВПТ по адресу: г. Москва пос. Краснопахорское, квартал 107, владение 1, корпус 1.4     </t>
  </si>
  <si>
    <t xml:space="preserve">ТО систем АПС, СОУЭ, АУВПТ по адресу: г. Москва пос. Краснопахорское, квартал 107, владение 1, корпус 1.3      </t>
  </si>
  <si>
    <t xml:space="preserve">ТО систем АПС, СОУЭ, АУВПТ по адресу: г. Москва пос. Краснопахорское, квартал 107, владение 1, корпус 1.2             </t>
  </si>
  <si>
    <t xml:space="preserve">ТО систем АПС, СОУЭ, АУВПТ по адресу: г. Москва пос. Краснопахорское, квартал 107, владение 1, корпус 1.1       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</si>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</sst>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3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5" fillId="0" borderId="0" xfId="4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4" fontId="8" fillId="0" borderId="0" xfId="0" applyNumberFormat="1" applyFont="1" applyAlignment="1">
      <alignment horizontal="right"/>
    </xf>
    <xf numFmtId="0" fontId="11" fillId="0" borderId="2" xfId="4" applyFont="1" applyBorder="1" applyAlignment="1">
      <alignment horizontal="left"/>
    </xf>
    <xf numFmtId="0" fontId="12" fillId="0" borderId="0" xfId="3" applyFont="1" applyAlignment="1">
      <alignment horizontal="center" vertical="top"/>
    </xf>
    <xf numFmtId="4" fontId="2" fillId="0" borderId="0" xfId="4" applyNumberFormat="1" applyAlignment="1">
      <alignment horizontal="center" vertical="center"/>
    </xf>
    <xf numFmtId="4" fontId="8" fillId="0" borderId="1" xfId="0" applyNumberFormat="1" applyFont="1" applyBorder="1" applyAlignment="1">
      <alignment horizontal="center" wrapText="1"/>
    </xf>
    <xf numFmtId="4" fontId="7" fillId="0" borderId="0" xfId="0" applyNumberFormat="1" applyFont="1"/>
    <xf numFmtId="49" fontId="3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2" fillId="0" borderId="0" xfId="4" applyNumberFormat="1" applyAlignment="1">
      <alignment horizontal="left"/>
    </xf>
    <xf numFmtId="0" fontId="10" fillId="0" borderId="0" xfId="4" applyFont="1" applyAlignment="1">
      <alignment horizontal="righ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1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1" fontId="8" fillId="0" borderId="3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5" xr:uid="{92DB4D90-84E3-4D5E-B00E-E34FED1CD52A}"/>
    <cellStyle name="Обычный 2 2 2" xfId="4" xr:uid="{7A412D5E-4251-4101-A4A0-68AA2DA7D649}"/>
    <cellStyle name="Обычный 2 3" xfId="1" xr:uid="{79FB450E-41F1-426E-9272-A207855EA42A}"/>
    <cellStyle name="Обычный 3 2 2" xfId="3" xr:uid="{957BBAA0-7B4F-4BCA-BC61-7B3657AAB499}"/>
    <cellStyle name="Обычный 5" xfId="2" xr:uid="{9779207F-5AF4-4444-98F6-4AB9E58FB154}"/>
    <cellStyle name="Финансовый 2" xfId="6" xr:uid="{16314B04-B800-4E76-BEF8-9E9DA24539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1279525</xdr:colOff>
      <xdr:row>42</xdr:row>
      <xdr:rowOff>47625</xdr:rowOff>
    </xdr:from>
    <xdr:to>
      <xdr:col>1</xdr:col>
      <xdr:colOff>4581525</xdr:colOff>
      <xdr:row>46</xdr:row>
      <xdr:rowOff>149225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D56D5209-9D4C-42BE-AC3C-C9EC9ED6E5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150495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topLeftCell="A31" zoomScale="70" zoomScaleNormal="70" workbookViewId="0">
      <selection activeCell="A3" sqref="A3:E3"/>
    </sheetView>
  </sheetViews>
  <sheetFormatPr defaultColWidth="9.19921875" defaultRowHeight="14.2" x14ac:dyDescent="0.3"/>
  <cols>
    <col min="1" max="1" width="10.69921875" style="12" customWidth="1"/>
    <col min="2" max="2" width="95.19921875" style="1" customWidth="1"/>
    <col min="3" max="3" width="18.69921875" style="1" customWidth="1"/>
    <col min="4" max="4" width="21.69921875" style="1" customWidth="1"/>
    <col min="5" max="5" width="17.69921875" style="1" customWidth="1"/>
    <col min="6" max="16384" width="9.19921875" style="1"/>
  </cols>
  <sheetData>
    <row r="1" spans="1:5" ht="39.549999999999997" customHeight="1" x14ac:dyDescent="0.3">
      <c r="A1" s="25" t="s">
        <v>2</v>
      </c>
      <c r="B1" s="25"/>
      <c r="C1" s="25"/>
      <c r="D1" s="25"/>
      <c r="E1" s="25"/>
    </row>
    <row r="2" spans="1:5" ht="68.349999999999994" customHeight="1" x14ac:dyDescent="0.3">
      <c r="A2" s="24" t="s">
        <v>32</v>
      </c>
      <c r="B2" s="24"/>
      <c r="C2" s="24"/>
      <c r="D2" s="24"/>
      <c r="E2" s="24"/>
    </row>
    <row r="3" spans="1:5" ht="32.35" customHeight="1" x14ac:dyDescent="0.3">
      <c r="A3" s="26" t="s">
        <v>33</v>
      </c>
      <c r="B3" s="26"/>
      <c r="C3" s="26"/>
      <c r="D3" s="26"/>
      <c r="E3" s="26"/>
    </row>
    <row r="4" spans="1:5" ht="20.75" x14ac:dyDescent="0.45">
      <c r="C4" s="11"/>
      <c r="D4" s="11"/>
      <c r="E4" s="11"/>
    </row>
    <row r="5" spans="1:5" s="5" customFormat="1" ht="54.95" customHeight="1" x14ac:dyDescent="0.3">
      <c r="A5" s="13" t="s">
        <v>4</v>
      </c>
      <c r="B5" s="3" t="s">
        <v>0</v>
      </c>
      <c r="C5" s="4" t="s">
        <v>3</v>
      </c>
      <c r="D5" s="4" t="s">
        <v>38</v>
      </c>
      <c r="E5" s="4" t="s">
        <v>31</v>
      </c>
    </row>
    <row r="6" spans="1:5" s="5" customFormat="1" ht="30.55" x14ac:dyDescent="0.3">
      <c r="A6" s="18" t="s">
        <v>34</v>
      </c>
      <c r="B6" s="16" t="s">
        <v>37</v>
      </c>
      <c r="C6" s="19">
        <f>E6/122*100</f>
        <v>1144463.9099999999</v>
      </c>
      <c r="D6" s="19">
        <f>E6-C6</f>
        <v>251782.06</v>
      </c>
      <c r="E6" s="19">
        <v>1396245.97</v>
      </c>
    </row>
    <row r="7" spans="1:5" s="5" customFormat="1" ht="30.55" x14ac:dyDescent="0.3">
      <c r="A7" s="18" t="s">
        <v>5</v>
      </c>
      <c r="B7" s="16" t="s">
        <v>39</v>
      </c>
      <c r="C7" s="19">
        <f t="shared" ref="C7:C8" si="0">E7/122*100</f>
        <v>1434076.34</v>
      </c>
      <c r="D7" s="19">
        <f>E7-C7</f>
        <v>315496.78999999998</v>
      </c>
      <c r="E7" s="19">
        <v>1749573.13</v>
      </c>
    </row>
    <row r="8" spans="1:5" s="5" customFormat="1" ht="30.55" x14ac:dyDescent="0.3">
      <c r="A8" s="18" t="s">
        <v>6</v>
      </c>
      <c r="B8" s="16" t="s">
        <v>40</v>
      </c>
      <c r="C8" s="19">
        <f t="shared" si="0"/>
        <v>1544721.76</v>
      </c>
      <c r="D8" s="19">
        <f t="shared" ref="D8:D34" si="1">E8-C8</f>
        <v>339838.79</v>
      </c>
      <c r="E8" s="19">
        <v>1884560.55</v>
      </c>
    </row>
    <row r="9" spans="1:5" s="5" customFormat="1" ht="30.55" x14ac:dyDescent="0.3">
      <c r="A9" s="18" t="s">
        <v>7</v>
      </c>
      <c r="B9" s="17" t="s">
        <v>41</v>
      </c>
      <c r="C9" s="19">
        <f t="shared" ref="C9:C33" si="2">E9/122*100</f>
        <v>1544721.76</v>
      </c>
      <c r="D9" s="19">
        <f t="shared" si="1"/>
        <v>339838.79</v>
      </c>
      <c r="E9" s="20">
        <v>1884560.55</v>
      </c>
    </row>
    <row r="10" spans="1:5" s="5" customFormat="1" ht="15.3" x14ac:dyDescent="0.3">
      <c r="A10" s="18" t="s">
        <v>8</v>
      </c>
      <c r="B10" s="17" t="s">
        <v>42</v>
      </c>
      <c r="C10" s="19">
        <f t="shared" si="2"/>
        <v>159296.67000000001</v>
      </c>
      <c r="D10" s="19">
        <f t="shared" si="1"/>
        <v>35045.269999999997</v>
      </c>
      <c r="E10" s="20">
        <v>194341.94</v>
      </c>
    </row>
    <row r="11" spans="1:5" s="5" customFormat="1" ht="30.55" x14ac:dyDescent="0.3">
      <c r="A11" s="18" t="s">
        <v>9</v>
      </c>
      <c r="B11" s="17" t="s">
        <v>43</v>
      </c>
      <c r="C11" s="19">
        <f t="shared" si="2"/>
        <v>3828270.63</v>
      </c>
      <c r="D11" s="19">
        <f t="shared" si="1"/>
        <v>842219.54</v>
      </c>
      <c r="E11" s="20">
        <v>4670490.17</v>
      </c>
    </row>
    <row r="12" spans="1:5" s="5" customFormat="1" ht="30.55" x14ac:dyDescent="0.3">
      <c r="A12" s="18" t="s">
        <v>10</v>
      </c>
      <c r="B12" s="17" t="s">
        <v>44</v>
      </c>
      <c r="C12" s="19">
        <f t="shared" si="2"/>
        <v>128249.5</v>
      </c>
      <c r="D12" s="19">
        <f t="shared" si="1"/>
        <v>28214.89</v>
      </c>
      <c r="E12" s="20">
        <v>156464.39000000001</v>
      </c>
    </row>
    <row r="13" spans="1:5" s="5" customFormat="1" ht="15.3" x14ac:dyDescent="0.3">
      <c r="A13" s="18" t="s">
        <v>11</v>
      </c>
      <c r="B13" s="17" t="s">
        <v>45</v>
      </c>
      <c r="C13" s="19">
        <f t="shared" si="2"/>
        <v>487754.31</v>
      </c>
      <c r="D13" s="19">
        <f t="shared" si="1"/>
        <v>107305.95</v>
      </c>
      <c r="E13" s="20">
        <v>595060.26</v>
      </c>
    </row>
    <row r="14" spans="1:5" s="5" customFormat="1" ht="15.3" x14ac:dyDescent="0.3">
      <c r="A14" s="18" t="s">
        <v>12</v>
      </c>
      <c r="B14" s="17" t="s">
        <v>46</v>
      </c>
      <c r="C14" s="19">
        <f t="shared" si="2"/>
        <v>408488.85</v>
      </c>
      <c r="D14" s="19">
        <f t="shared" si="1"/>
        <v>89867.55</v>
      </c>
      <c r="E14" s="20">
        <v>498356.4</v>
      </c>
    </row>
    <row r="15" spans="1:5" s="5" customFormat="1" ht="15.3" x14ac:dyDescent="0.3">
      <c r="A15" s="18" t="s">
        <v>13</v>
      </c>
      <c r="B15" s="17" t="s">
        <v>47</v>
      </c>
      <c r="C15" s="19">
        <f t="shared" si="2"/>
        <v>337811.77</v>
      </c>
      <c r="D15" s="19">
        <f t="shared" si="1"/>
        <v>74318.59</v>
      </c>
      <c r="E15" s="20">
        <v>412130.36</v>
      </c>
    </row>
    <row r="16" spans="1:5" s="5" customFormat="1" ht="30.55" x14ac:dyDescent="0.3">
      <c r="A16" s="18" t="s">
        <v>14</v>
      </c>
      <c r="B16" s="17" t="s">
        <v>48</v>
      </c>
      <c r="C16" s="19">
        <f t="shared" si="2"/>
        <v>616973.1</v>
      </c>
      <c r="D16" s="19">
        <f t="shared" si="1"/>
        <v>135734.07999999999</v>
      </c>
      <c r="E16" s="20">
        <v>752707.18</v>
      </c>
    </row>
    <row r="17" spans="1:5" s="5" customFormat="1" ht="30.55" x14ac:dyDescent="0.3">
      <c r="A17" s="18" t="s">
        <v>15</v>
      </c>
      <c r="B17" s="17" t="s">
        <v>49</v>
      </c>
      <c r="C17" s="19">
        <f t="shared" si="2"/>
        <v>1374727.69</v>
      </c>
      <c r="D17" s="19">
        <f t="shared" si="1"/>
        <v>302440.09000000003</v>
      </c>
      <c r="E17" s="20">
        <v>1677167.78</v>
      </c>
    </row>
    <row r="18" spans="1:5" s="5" customFormat="1" ht="30.55" x14ac:dyDescent="0.3">
      <c r="A18" s="18" t="s">
        <v>16</v>
      </c>
      <c r="B18" s="17" t="s">
        <v>50</v>
      </c>
      <c r="C18" s="19">
        <f t="shared" si="2"/>
        <v>346279.89</v>
      </c>
      <c r="D18" s="19">
        <f t="shared" si="1"/>
        <v>76181.570000000007</v>
      </c>
      <c r="E18" s="20">
        <v>422461.46</v>
      </c>
    </row>
    <row r="19" spans="1:5" s="5" customFormat="1" ht="15.3" x14ac:dyDescent="0.3">
      <c r="A19" s="18" t="s">
        <v>17</v>
      </c>
      <c r="B19" s="17" t="s">
        <v>51</v>
      </c>
      <c r="C19" s="19">
        <f t="shared" si="2"/>
        <v>41548.67</v>
      </c>
      <c r="D19" s="19">
        <f t="shared" si="1"/>
        <v>9140.7099999999991</v>
      </c>
      <c r="E19" s="20">
        <v>50689.38</v>
      </c>
    </row>
    <row r="20" spans="1:5" s="5" customFormat="1" ht="30.55" x14ac:dyDescent="0.3">
      <c r="A20" s="18" t="s">
        <v>18</v>
      </c>
      <c r="B20" s="17" t="s">
        <v>52</v>
      </c>
      <c r="C20" s="19">
        <f t="shared" si="2"/>
        <v>137495.31</v>
      </c>
      <c r="D20" s="19">
        <f t="shared" si="1"/>
        <v>30248.97</v>
      </c>
      <c r="E20" s="20">
        <v>167744.28</v>
      </c>
    </row>
    <row r="21" spans="1:5" s="5" customFormat="1" ht="30.55" x14ac:dyDescent="0.3">
      <c r="A21" s="18" t="s">
        <v>19</v>
      </c>
      <c r="B21" s="17" t="s">
        <v>53</v>
      </c>
      <c r="C21" s="19">
        <f t="shared" si="2"/>
        <v>140348.16</v>
      </c>
      <c r="D21" s="19">
        <f t="shared" si="1"/>
        <v>30876.59</v>
      </c>
      <c r="E21" s="20">
        <v>171224.75</v>
      </c>
    </row>
    <row r="22" spans="1:5" s="5" customFormat="1" ht="15.3" x14ac:dyDescent="0.3">
      <c r="A22" s="18" t="s">
        <v>20</v>
      </c>
      <c r="B22" s="17" t="s">
        <v>54</v>
      </c>
      <c r="C22" s="19">
        <f t="shared" si="2"/>
        <v>122378.13</v>
      </c>
      <c r="D22" s="19">
        <f t="shared" si="1"/>
        <v>26923.19</v>
      </c>
      <c r="E22" s="20">
        <v>149301.32</v>
      </c>
    </row>
    <row r="23" spans="1:5" s="5" customFormat="1" ht="30.55" x14ac:dyDescent="0.3">
      <c r="A23" s="18" t="s">
        <v>21</v>
      </c>
      <c r="B23" s="17" t="s">
        <v>55</v>
      </c>
      <c r="C23" s="19">
        <f t="shared" si="2"/>
        <v>3558724.67</v>
      </c>
      <c r="D23" s="19">
        <f t="shared" si="1"/>
        <v>782919.43</v>
      </c>
      <c r="E23" s="20">
        <v>4341644.0999999996</v>
      </c>
    </row>
    <row r="24" spans="1:5" s="5" customFormat="1" ht="30.55" x14ac:dyDescent="0.3">
      <c r="A24" s="18" t="s">
        <v>22</v>
      </c>
      <c r="B24" s="17" t="s">
        <v>56</v>
      </c>
      <c r="C24" s="19">
        <f t="shared" si="2"/>
        <v>1432582.64</v>
      </c>
      <c r="D24" s="19">
        <f t="shared" si="1"/>
        <v>315168.18</v>
      </c>
      <c r="E24" s="20">
        <v>1747750.82</v>
      </c>
    </row>
    <row r="25" spans="1:5" s="5" customFormat="1" ht="30.55" x14ac:dyDescent="0.3">
      <c r="A25" s="18" t="s">
        <v>23</v>
      </c>
      <c r="B25" s="17" t="s">
        <v>57</v>
      </c>
      <c r="C25" s="19">
        <f t="shared" si="2"/>
        <v>1449711.11</v>
      </c>
      <c r="D25" s="19">
        <f t="shared" si="1"/>
        <v>318936.44</v>
      </c>
      <c r="E25" s="20">
        <v>1768647.55</v>
      </c>
    </row>
    <row r="26" spans="1:5" s="5" customFormat="1" ht="30.55" x14ac:dyDescent="0.3">
      <c r="A26" s="18" t="s">
        <v>24</v>
      </c>
      <c r="B26" s="17" t="s">
        <v>58</v>
      </c>
      <c r="C26" s="19">
        <f t="shared" si="2"/>
        <v>1268087.3600000001</v>
      </c>
      <c r="D26" s="19">
        <f t="shared" si="1"/>
        <v>278979.21999999997</v>
      </c>
      <c r="E26" s="20">
        <v>1547066.58</v>
      </c>
    </row>
    <row r="27" spans="1:5" s="5" customFormat="1" ht="30.55" x14ac:dyDescent="0.3">
      <c r="A27" s="18" t="s">
        <v>25</v>
      </c>
      <c r="B27" s="17" t="s">
        <v>59</v>
      </c>
      <c r="C27" s="19">
        <f t="shared" si="2"/>
        <v>3781723.12</v>
      </c>
      <c r="D27" s="19">
        <f t="shared" si="1"/>
        <v>831979.09</v>
      </c>
      <c r="E27" s="20">
        <v>4613702.21</v>
      </c>
    </row>
    <row r="28" spans="1:5" s="5" customFormat="1" ht="30.55" x14ac:dyDescent="0.3">
      <c r="A28" s="18" t="s">
        <v>26</v>
      </c>
      <c r="B28" s="17" t="s">
        <v>60</v>
      </c>
      <c r="C28" s="19">
        <f t="shared" si="2"/>
        <v>6588253.21</v>
      </c>
      <c r="D28" s="19">
        <f t="shared" si="1"/>
        <v>1449415.71</v>
      </c>
      <c r="E28" s="20">
        <v>8037668.9199999999</v>
      </c>
    </row>
    <row r="29" spans="1:5" s="5" customFormat="1" ht="30.55" x14ac:dyDescent="0.3">
      <c r="A29" s="18" t="s">
        <v>27</v>
      </c>
      <c r="B29" s="17" t="s">
        <v>61</v>
      </c>
      <c r="C29" s="19">
        <f t="shared" si="2"/>
        <v>6283697.7199999997</v>
      </c>
      <c r="D29" s="19">
        <f t="shared" si="1"/>
        <v>1382413.5</v>
      </c>
      <c r="E29" s="20">
        <v>7666111.2199999997</v>
      </c>
    </row>
    <row r="30" spans="1:5" s="5" customFormat="1" ht="30.55" x14ac:dyDescent="0.3">
      <c r="A30" s="18" t="s">
        <v>28</v>
      </c>
      <c r="B30" s="17" t="s">
        <v>62</v>
      </c>
      <c r="C30" s="19">
        <f t="shared" si="2"/>
        <v>328984.93</v>
      </c>
      <c r="D30" s="19">
        <f t="shared" si="1"/>
        <v>72376.69</v>
      </c>
      <c r="E30" s="20">
        <v>401361.62</v>
      </c>
    </row>
    <row r="31" spans="1:5" s="5" customFormat="1" ht="30.55" x14ac:dyDescent="0.3">
      <c r="A31" s="18" t="s">
        <v>29</v>
      </c>
      <c r="B31" s="17" t="s">
        <v>63</v>
      </c>
      <c r="C31" s="19">
        <f t="shared" si="2"/>
        <v>2600615.7999999998</v>
      </c>
      <c r="D31" s="19">
        <f t="shared" si="1"/>
        <v>572135.48</v>
      </c>
      <c r="E31" s="20">
        <v>3172751.28</v>
      </c>
    </row>
    <row r="32" spans="1:5" s="5" customFormat="1" ht="30.55" x14ac:dyDescent="0.3">
      <c r="A32" s="18" t="s">
        <v>30</v>
      </c>
      <c r="B32" s="17" t="s">
        <v>64</v>
      </c>
      <c r="C32" s="19">
        <f t="shared" si="2"/>
        <v>932596.2</v>
      </c>
      <c r="D32" s="19">
        <f t="shared" si="1"/>
        <v>205171.16</v>
      </c>
      <c r="E32" s="20">
        <v>1137767.3600000001</v>
      </c>
    </row>
    <row r="33" spans="1:5" s="5" customFormat="1" ht="30.55" x14ac:dyDescent="0.3">
      <c r="A33" s="18" t="s">
        <v>35</v>
      </c>
      <c r="B33" s="17" t="s">
        <v>65</v>
      </c>
      <c r="C33" s="19">
        <f t="shared" si="2"/>
        <v>932947.01</v>
      </c>
      <c r="D33" s="19">
        <f t="shared" si="1"/>
        <v>205248.34</v>
      </c>
      <c r="E33" s="20">
        <v>1138195.3500000001</v>
      </c>
    </row>
    <row r="34" spans="1:5" s="5" customFormat="1" ht="30.55" x14ac:dyDescent="0.3">
      <c r="A34" s="18" t="s">
        <v>36</v>
      </c>
      <c r="B34" s="17" t="s">
        <v>66</v>
      </c>
      <c r="C34" s="19">
        <f>E34/122*100</f>
        <v>932947.01</v>
      </c>
      <c r="D34" s="19">
        <f t="shared" si="1"/>
        <v>205248.34</v>
      </c>
      <c r="E34" s="20">
        <v>1138195.3500000001</v>
      </c>
    </row>
    <row r="35" spans="1:5" s="5" customFormat="1" ht="15.3" x14ac:dyDescent="0.3">
      <c r="A35" s="21" t="s">
        <v>67</v>
      </c>
      <c r="B35" s="22"/>
      <c r="C35" s="22"/>
      <c r="D35" s="23"/>
      <c r="E35" s="10">
        <f>SUM(E6:E34)</f>
        <v>53543942.229999997</v>
      </c>
    </row>
    <row r="36" spans="1:5" ht="35.35" customHeight="1" x14ac:dyDescent="0.3">
      <c r="C36" s="6"/>
      <c r="D36" s="6"/>
      <c r="E36" s="6"/>
    </row>
    <row r="37" spans="1:5" ht="23.45" x14ac:dyDescent="0.5">
      <c r="A37" s="15"/>
      <c r="B37" s="7"/>
      <c r="C37" s="7"/>
      <c r="D37" s="7"/>
      <c r="E37" s="7"/>
    </row>
    <row r="38" spans="1:5" s="5" customFormat="1" ht="18" x14ac:dyDescent="0.35">
      <c r="A38" s="14"/>
      <c r="B38" s="8" t="s">
        <v>1</v>
      </c>
      <c r="C38" s="2"/>
      <c r="D38" s="2"/>
      <c r="E38" s="2"/>
    </row>
    <row r="39" spans="1:5" s="5" customFormat="1" ht="18" x14ac:dyDescent="0.35">
      <c r="A39" s="14"/>
      <c r="B39" s="9"/>
      <c r="C39" s="2"/>
      <c r="D39" s="2"/>
      <c r="E39" s="2"/>
    </row>
    <row r="41" spans="1:5" ht="23.45" x14ac:dyDescent="0.5">
      <c r="A41" s="15"/>
      <c r="B41" s="7"/>
      <c r="C41" s="7"/>
      <c r="D41" s="7"/>
      <c r="E41" s="7"/>
    </row>
    <row r="42" spans="1:5" ht="18" x14ac:dyDescent="0.35">
      <c r="A42" s="14"/>
      <c r="B42" s="8" t="s">
        <v>1</v>
      </c>
      <c r="C42" s="2"/>
      <c r="D42" s="2"/>
      <c r="E42" s="2"/>
    </row>
  </sheetData>
  <mergeCells count="4">
    <mergeCell ref="A35:D35"/>
    <mergeCell ref="A2:E2"/>
    <mergeCell ref="A1:E1"/>
    <mergeCell ref="A3:E3"/>
  </mergeCells>
  <phoneticPr fontId="14" type="noConversion"/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Копейкина</dc:creator>
  <cp:lastModifiedBy>Анатолий Головастов</cp:lastModifiedBy>
  <cp:lastPrinted>2025-02-03T07:16:07Z</cp:lastPrinted>
  <dcterms:created xsi:type="dcterms:W3CDTF">2015-06-05T18:19:34Z</dcterms:created>
  <dcterms:modified xsi:type="dcterms:W3CDTF">2025-12-22T08:52:12Z</dcterms:modified>
</cp:coreProperties>
</file>